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Kerosene'!$A$1:$V$54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O6" i="1" l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P5" i="1"/>
  <c r="O5" i="1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P5" i="2"/>
  <c r="O5" i="2"/>
  <c r="N42" i="1" l="1"/>
  <c r="N42" i="2" l="1"/>
  <c r="M42" i="2"/>
  <c r="M42" i="1"/>
  <c r="N43" i="1" s="1"/>
  <c r="L42" i="2"/>
  <c r="M43" i="2" s="1"/>
  <c r="L42" i="1"/>
  <c r="K42" i="1"/>
  <c r="L43" i="1" s="1"/>
  <c r="K42" i="2"/>
  <c r="J42" i="2"/>
  <c r="J42" i="1"/>
  <c r="I42" i="2"/>
  <c r="I42" i="1"/>
  <c r="J43" i="1" s="1"/>
  <c r="K43" i="2" l="1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D42" i="1"/>
  <c r="D43" i="1" s="1"/>
  <c r="E42" i="1"/>
  <c r="F42" i="1"/>
  <c r="G42" i="1"/>
  <c r="H42" i="1"/>
  <c r="I43" i="1" s="1"/>
  <c r="G43" i="1" l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<sst xmlns="http://schemas.openxmlformats.org/spreadsheetml/2006/main" count="112" uniqueCount="61">
  <si>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</si>
  <si>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</si>
  <si>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</si>
  <si>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</si>
  <si>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</si>
  <si>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</si>
  <si>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</si>
  <si>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</si>
  <si>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</si>
  <si>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</si>
  <si>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</si>
  <si>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</si>
  <si>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</si>
  <si>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</si>
  <si>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</si>
  <si>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</si>
  <si>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</si>
  <si>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</si>
  <si>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</si>
  <si>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</si>
  <si>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</si>
  <si>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</si>
  <si>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</si>
  <si>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</si>
  <si>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</si>
  <si>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</si>
  <si>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</si>
  <si>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</si>
  <si>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</si>
  <si>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</si>
  <si>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</si>
  <si>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</si>
  <si>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</si>
  <si>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</si>
  <si>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</si>
  <si>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</si>
  <si>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</si>
  <si>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</si>
  <si>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</si>
  <si>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</si>
  <si>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NIGER</t>
  </si>
  <si>
    <t>SOKOTO</t>
  </si>
  <si>
    <t>TARABA</t>
  </si>
  <si>
    <t>OYO AND NIGER</t>
  </si>
  <si>
    <t>OGUN</t>
  </si>
  <si>
    <t>ZAMFARA</t>
  </si>
  <si>
    <t>PLATEAU</t>
  </si>
  <si>
    <t>EDO</t>
  </si>
  <si>
    <t>Year on Year %</t>
  </si>
  <si>
    <t>Month on Month %</t>
  </si>
  <si>
    <t>(Jan 2016-Jan 2017)</t>
  </si>
  <si>
    <t>Dec 2016-Jan 2017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</si>
  <si>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</si>
  <si>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</si>
  <si>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</si>
  <si>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</si>
  <si>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</si>
  <si>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 WITH THE HIGHEST AVERAGE PRICES IN JANUARY 2017</t>
  </si>
  <si>
    <t>STATES WITH THE LOWEST AVERAGE PRICES IN JANUARY 2017</t>
  </si>
  <si>
    <t>STATES' AVERAGE</t>
  </si>
  <si>
    <t>PRICES (JANUARY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</si>
</sst>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43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3" fillId="4" borderId="2" xfId="2" applyNumberFormat="1" applyFont="1" applyFill="1" applyBorder="1" applyAlignment="1">
      <alignment horizontal="right" wrapText="1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6" fillId="4" borderId="2" xfId="2" applyNumberFormat="1" applyFont="1" applyFill="1" applyBorder="1" applyAlignment="1">
      <alignment horizontal="right" wrapText="1"/>
    </xf>
    <xf numFmtId="0" fontId="13" fillId="3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6" fillId="4" borderId="0" xfId="2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0" xfId="0" applyNumberFormat="1" applyFill="1"/>
  </cellXfs>
  <cellStyles count="6">
    <cellStyle name="Normal" xfId="0" builtinId="0"/>
    <cellStyle name="Normal_Sheet1" xfId="2"/>
    <cellStyle name="Normal_Sheet2" xfId="5"/>
    <cellStyle name="Normal_Sheet2_1" xfId="1"/>
    <cellStyle name="Normal_Sheet3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29"/>
    <col min="15" max="15" width="20" style="28" customWidth="1"/>
    <col min="16" max="16" width="19.28515625" style="28" customWidth="1"/>
  </cols>
  <sheetData>
    <row r="1" spans="1:16" ht="21" x14ac:dyDescent="0.35">
      <c r="A1" s="23" t="s">
        <v>56</v>
      </c>
    </row>
    <row r="2" spans="1:16" ht="21" x14ac:dyDescent="0.35">
      <c r="A2" s="23" t="s">
        <v>60</v>
      </c>
    </row>
    <row r="3" spans="1:16" ht="21" x14ac:dyDescent="0.35">
      <c r="A3" s="12" t="s">
        <v>52</v>
      </c>
      <c r="O3" s="26" t="s">
        <v>48</v>
      </c>
      <c r="P3" s="27" t="s">
        <v>49</v>
      </c>
    </row>
    <row r="4" spans="1:16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30">
        <v>42736</v>
      </c>
      <c r="O4" s="27" t="s">
        <v>50</v>
      </c>
      <c r="P4" s="27" t="s">
        <v>51</v>
      </c>
    </row>
    <row r="5" spans="1:16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4">
        <v>339.7058823529411</v>
      </c>
      <c r="J5" s="14">
        <v>316.07142857142856</v>
      </c>
      <c r="K5" s="14">
        <v>298.52941176470586</v>
      </c>
      <c r="L5" s="14">
        <v>299.89583333333337</v>
      </c>
      <c r="M5" s="21">
        <v>281.66666666666703</v>
      </c>
      <c r="N5" s="31">
        <v>475</v>
      </c>
      <c r="O5" s="41">
        <f t="shared" ref="O5" si="0">(N5-B5)/B5*100</f>
        <v>107.74487471526197</v>
      </c>
      <c r="P5" s="41">
        <f t="shared" ref="P5" si="1">(N5-M5)/M5*100</f>
        <v>68.639053254437655</v>
      </c>
    </row>
    <row r="6" spans="1:16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4">
        <v>316.66666666666669</v>
      </c>
      <c r="J6" s="14">
        <v>275</v>
      </c>
      <c r="K6" s="14">
        <v>296.66800000000001</v>
      </c>
      <c r="L6" s="14">
        <v>259.52380952380958</v>
      </c>
      <c r="M6" s="21">
        <v>206.25000000000003</v>
      </c>
      <c r="N6" s="31">
        <v>423.33333333333337</v>
      </c>
      <c r="O6" s="41">
        <f t="shared" ref="O6:O44" si="2">(N6-B6)/B6*100</f>
        <v>81.428571428571445</v>
      </c>
      <c r="P6" s="41">
        <f t="shared" ref="P6:P44" si="3">(N6-M6)/M6*100</f>
        <v>105.25252525252525</v>
      </c>
    </row>
    <row r="7" spans="1:16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4">
        <v>250.00000000000003</v>
      </c>
      <c r="J7" s="14">
        <v>257.57575757575756</v>
      </c>
      <c r="K7" s="14">
        <v>291.66624999999999</v>
      </c>
      <c r="L7" s="14">
        <v>273.48484848484856</v>
      </c>
      <c r="M7" s="21">
        <v>219.04761904761907</v>
      </c>
      <c r="N7" s="31">
        <v>416.66666666666663</v>
      </c>
      <c r="O7" s="41">
        <f t="shared" si="2"/>
        <v>67.910447761194021</v>
      </c>
      <c r="P7" s="41">
        <f t="shared" si="3"/>
        <v>90.2173913043478</v>
      </c>
    </row>
    <row r="8" spans="1:16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4">
        <v>322.22222222222223</v>
      </c>
      <c r="J8" s="14">
        <v>276.38888888888891</v>
      </c>
      <c r="K8" s="14">
        <v>280.55583333333334</v>
      </c>
      <c r="L8" s="14">
        <v>272.22222222222229</v>
      </c>
      <c r="M8" s="21">
        <v>241.66666666666669</v>
      </c>
      <c r="N8" s="31">
        <v>398.61111111111109</v>
      </c>
      <c r="O8" s="41">
        <f t="shared" si="2"/>
        <v>102.11267605633797</v>
      </c>
      <c r="P8" s="41">
        <f t="shared" si="3"/>
        <v>64.942528735632166</v>
      </c>
    </row>
    <row r="9" spans="1:16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4">
        <v>268.88888888888891</v>
      </c>
      <c r="J9" s="14">
        <v>270.59523809523813</v>
      </c>
      <c r="K9" s="14">
        <v>273.80928571428569</v>
      </c>
      <c r="L9" s="14">
        <v>288.75000000000006</v>
      </c>
      <c r="M9" s="21">
        <v>241.66666666666663</v>
      </c>
      <c r="N9" s="31">
        <v>422.72727272727275</v>
      </c>
      <c r="O9" s="41">
        <f t="shared" si="2"/>
        <v>84.943181818181785</v>
      </c>
      <c r="P9" s="41">
        <f t="shared" si="3"/>
        <v>74.92163009404392</v>
      </c>
    </row>
    <row r="10" spans="1:16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4">
        <v>266.66666666666669</v>
      </c>
      <c r="J10" s="14">
        <v>270.83333333333331</v>
      </c>
      <c r="K10" s="14">
        <v>278.33199999999999</v>
      </c>
      <c r="L10" s="14">
        <v>278.125</v>
      </c>
      <c r="M10" s="21">
        <v>225.00000000000003</v>
      </c>
      <c r="N10" s="31">
        <v>411.90476190476193</v>
      </c>
      <c r="O10" s="41">
        <f t="shared" si="2"/>
        <v>84.042553191489361</v>
      </c>
      <c r="P10" s="41">
        <f t="shared" si="3"/>
        <v>83.068783068783063</v>
      </c>
    </row>
    <row r="11" spans="1:16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4">
        <v>268.51851851851853</v>
      </c>
      <c r="J11" s="14">
        <v>300.00000000000011</v>
      </c>
      <c r="K11" s="14">
        <v>254.54545454545453</v>
      </c>
      <c r="L11" s="14">
        <v>296.66666666666674</v>
      </c>
      <c r="M11" s="21">
        <v>231.66666666666666</v>
      </c>
      <c r="N11" s="31">
        <v>368.33333333333337</v>
      </c>
      <c r="O11" s="41">
        <f t="shared" si="2"/>
        <v>47.33333333333335</v>
      </c>
      <c r="P11" s="41">
        <f t="shared" si="3"/>
        <v>58.992805755395707</v>
      </c>
    </row>
    <row r="12" spans="1:16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4">
        <v>241.66666666666671</v>
      </c>
      <c r="J12" s="14">
        <v>279.69696969696969</v>
      </c>
      <c r="K12" s="14">
        <v>261.10999999999996</v>
      </c>
      <c r="L12" s="14">
        <v>286.36363636363643</v>
      </c>
      <c r="M12" s="21">
        <v>208.33333333333331</v>
      </c>
      <c r="N12" s="31">
        <v>428.78787878787881</v>
      </c>
      <c r="O12" s="41">
        <f t="shared" si="2"/>
        <v>65.094798249878465</v>
      </c>
      <c r="P12" s="41">
        <f t="shared" si="3"/>
        <v>105.81818181818186</v>
      </c>
    </row>
    <row r="13" spans="1:16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4">
        <v>322.91666666666669</v>
      </c>
      <c r="J13" s="14">
        <v>290.90909090909093</v>
      </c>
      <c r="K13" s="14">
        <v>347.22166666666664</v>
      </c>
      <c r="L13" s="14">
        <v>256.48148148148152</v>
      </c>
      <c r="M13" s="21">
        <v>227.5</v>
      </c>
      <c r="N13" s="31">
        <v>533.33333333333326</v>
      </c>
      <c r="O13" s="41">
        <f t="shared" si="2"/>
        <v>101.80180180180179</v>
      </c>
      <c r="P13" s="41">
        <f t="shared" si="3"/>
        <v>134.4322344322344</v>
      </c>
    </row>
    <row r="14" spans="1:16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4">
        <v>312.5</v>
      </c>
      <c r="J14" s="14">
        <v>297.43589743589746</v>
      </c>
      <c r="K14" s="14">
        <v>329.3642857142857</v>
      </c>
      <c r="L14" s="14">
        <v>287.22222222222229</v>
      </c>
      <c r="M14" s="21">
        <v>266.66666666666663</v>
      </c>
      <c r="N14" s="31">
        <v>433.33333333333343</v>
      </c>
      <c r="O14" s="41">
        <f t="shared" si="2"/>
        <v>118.06451612903228</v>
      </c>
      <c r="P14" s="41">
        <f t="shared" si="3"/>
        <v>62.500000000000057</v>
      </c>
    </row>
    <row r="15" spans="1:16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4">
        <v>325.64102564102569</v>
      </c>
      <c r="J15" s="14">
        <v>283.20512820512829</v>
      </c>
      <c r="K15" s="14">
        <v>283.33272727272725</v>
      </c>
      <c r="L15" s="14">
        <v>282.29166666666674</v>
      </c>
      <c r="M15" s="21">
        <v>243.58974358974362</v>
      </c>
      <c r="N15" s="31">
        <v>438.09523809523807</v>
      </c>
      <c r="O15" s="41">
        <f t="shared" si="2"/>
        <v>111.69702780441033</v>
      </c>
      <c r="P15" s="41">
        <f t="shared" si="3"/>
        <v>79.849624060150347</v>
      </c>
    </row>
    <row r="16" spans="1:16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4">
        <v>333.33333333333337</v>
      </c>
      <c r="J16" s="14">
        <v>290.47619047619048</v>
      </c>
      <c r="K16" s="14">
        <v>302.38142857142856</v>
      </c>
      <c r="L16" s="14">
        <v>280.95238095238096</v>
      </c>
      <c r="M16" s="21">
        <v>241.66666666666671</v>
      </c>
      <c r="N16" s="31">
        <v>517.1052631578948</v>
      </c>
      <c r="O16" s="41">
        <f t="shared" si="2"/>
        <v>142.81464530892453</v>
      </c>
      <c r="P16" s="41">
        <f t="shared" si="3"/>
        <v>113.97459165154262</v>
      </c>
    </row>
    <row r="17" spans="1:16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4">
        <v>318.18181818181824</v>
      </c>
      <c r="J17" s="14">
        <v>273.8095238095238</v>
      </c>
      <c r="K17" s="14">
        <v>287.5</v>
      </c>
      <c r="L17" s="14">
        <v>296.52777777777777</v>
      </c>
      <c r="M17" s="21">
        <v>233.33333333333337</v>
      </c>
      <c r="N17" s="31">
        <v>560.18518518518522</v>
      </c>
      <c r="O17" s="41">
        <f t="shared" si="2"/>
        <v>146.86126804770873</v>
      </c>
      <c r="P17" s="41">
        <f t="shared" si="3"/>
        <v>140.07936507936506</v>
      </c>
    </row>
    <row r="18" spans="1:16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4">
        <v>299.16666666666669</v>
      </c>
      <c r="J18" s="14">
        <v>288.38333333333333</v>
      </c>
      <c r="K18" s="14">
        <v>277.19315789473683</v>
      </c>
      <c r="L18" s="14">
        <v>282.45614035087721</v>
      </c>
      <c r="M18" s="21">
        <v>249.16666666666666</v>
      </c>
      <c r="N18" s="31">
        <v>445.23809523809524</v>
      </c>
      <c r="O18" s="41">
        <f t="shared" si="2"/>
        <v>135.36815607300187</v>
      </c>
      <c r="P18" s="41">
        <f t="shared" si="3"/>
        <v>78.690874343048264</v>
      </c>
    </row>
    <row r="19" spans="1:16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4">
        <v>324.30555555555554</v>
      </c>
      <c r="J19" s="14">
        <v>322.11538461538453</v>
      </c>
      <c r="K19" s="14">
        <v>335.33279999999996</v>
      </c>
      <c r="L19" s="14">
        <v>289.31818181818176</v>
      </c>
      <c r="M19" s="21">
        <v>235.55555555555563</v>
      </c>
      <c r="N19" s="31">
        <v>428.20512820512818</v>
      </c>
      <c r="O19" s="41">
        <f t="shared" si="2"/>
        <v>87.665551839464868</v>
      </c>
      <c r="P19" s="41">
        <f t="shared" si="3"/>
        <v>81.78519593613926</v>
      </c>
    </row>
    <row r="20" spans="1:16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4">
        <v>258.33333333333337</v>
      </c>
      <c r="J20" s="14">
        <v>268.51851851851853</v>
      </c>
      <c r="K20" s="14">
        <v>281.24874999999997</v>
      </c>
      <c r="L20" s="14">
        <v>265.83333333333337</v>
      </c>
      <c r="M20" s="21">
        <v>208.33333333333334</v>
      </c>
      <c r="N20" s="31">
        <v>464.81481481481489</v>
      </c>
      <c r="O20" s="41">
        <f t="shared" si="2"/>
        <v>125.8209626630679</v>
      </c>
      <c r="P20" s="41">
        <f t="shared" si="3"/>
        <v>123.11111111111113</v>
      </c>
    </row>
    <row r="21" spans="1:16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4">
        <v>368.51851851851848</v>
      </c>
      <c r="J21" s="14">
        <v>331.74603174603169</v>
      </c>
      <c r="K21" s="14">
        <v>340.87190476190472</v>
      </c>
      <c r="L21" s="14">
        <v>290.68181818181813</v>
      </c>
      <c r="M21" s="21">
        <v>239.66666666666666</v>
      </c>
      <c r="N21" s="31">
        <v>408.97435897435895</v>
      </c>
      <c r="O21" s="41">
        <f t="shared" si="2"/>
        <v>80.314573605308439</v>
      </c>
      <c r="P21" s="41">
        <f t="shared" si="3"/>
        <v>70.642987054669945</v>
      </c>
    </row>
    <row r="22" spans="1:16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4">
        <v>275.00000000000006</v>
      </c>
      <c r="J22" s="14">
        <v>287.77777777777777</v>
      </c>
      <c r="K22" s="14">
        <v>257.77733333333333</v>
      </c>
      <c r="L22" s="14">
        <v>272.61904761904771</v>
      </c>
      <c r="M22" s="21">
        <v>214.16666666666663</v>
      </c>
      <c r="N22" s="31">
        <v>412.28070175438592</v>
      </c>
      <c r="O22" s="41">
        <f t="shared" si="2"/>
        <v>75.726200747771045</v>
      </c>
      <c r="P22" s="41">
        <f t="shared" si="3"/>
        <v>92.504607823059601</v>
      </c>
    </row>
    <row r="23" spans="1:16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4">
        <v>292.77777777777777</v>
      </c>
      <c r="J23" s="14">
        <v>279.41176470588243</v>
      </c>
      <c r="K23" s="14">
        <v>284.44400000000002</v>
      </c>
      <c r="L23" s="14">
        <v>270.37037037037032</v>
      </c>
      <c r="M23" s="21">
        <v>219.26470588235296</v>
      </c>
      <c r="N23" s="31">
        <v>401.51515151515156</v>
      </c>
      <c r="O23" s="41">
        <f t="shared" si="2"/>
        <v>72.901261418007849</v>
      </c>
      <c r="P23" s="41">
        <f t="shared" si="3"/>
        <v>83.118915513281721</v>
      </c>
    </row>
    <row r="24" spans="1:16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4">
        <v>374.40476190476193</v>
      </c>
      <c r="J24" s="14">
        <v>325.64102564102569</v>
      </c>
      <c r="K24" s="14">
        <v>316.66461538461533</v>
      </c>
      <c r="L24" s="14">
        <v>294.44444444444451</v>
      </c>
      <c r="M24" s="21">
        <v>225</v>
      </c>
      <c r="N24" s="31">
        <v>446.42857142857144</v>
      </c>
      <c r="O24" s="41">
        <f t="shared" si="2"/>
        <v>76.056338028168994</v>
      </c>
      <c r="P24" s="41">
        <f t="shared" si="3"/>
        <v>98.412698412698418</v>
      </c>
    </row>
    <row r="25" spans="1:16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4">
        <v>223.0952380952381</v>
      </c>
      <c r="J25" s="14">
        <v>280.95238095238091</v>
      </c>
      <c r="K25" s="14">
        <v>230.208125</v>
      </c>
      <c r="L25" s="14">
        <v>265.38461538461542</v>
      </c>
      <c r="M25" s="21">
        <v>225</v>
      </c>
      <c r="N25" s="31">
        <v>455.55555555555554</v>
      </c>
      <c r="O25" s="41">
        <f t="shared" si="2"/>
        <v>124.89451476793252</v>
      </c>
      <c r="P25" s="41">
        <f t="shared" si="3"/>
        <v>102.46913580246913</v>
      </c>
    </row>
    <row r="26" spans="1:16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4">
        <v>320.58823529411757</v>
      </c>
      <c r="J26" s="14">
        <v>293.5897435897437</v>
      </c>
      <c r="K26" s="14">
        <v>259.64894736842103</v>
      </c>
      <c r="L26" s="14">
        <v>299.12280701754378</v>
      </c>
      <c r="M26" s="21">
        <v>210.67708333333329</v>
      </c>
      <c r="N26" s="31">
        <v>380.20833333333337</v>
      </c>
      <c r="O26" s="41">
        <f t="shared" si="2"/>
        <v>66.567460317460274</v>
      </c>
      <c r="P26" s="41">
        <f t="shared" si="3"/>
        <v>80.469715698393145</v>
      </c>
    </row>
    <row r="27" spans="1:16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4">
        <v>288.46153846153845</v>
      </c>
      <c r="J27" s="14">
        <v>295.5555555555556</v>
      </c>
      <c r="K27" s="14">
        <v>298.48500000000001</v>
      </c>
      <c r="L27" s="14">
        <v>282.35294117647067</v>
      </c>
      <c r="M27" s="21">
        <v>208.33333333333331</v>
      </c>
      <c r="N27" s="31">
        <v>419.29824561403512</v>
      </c>
      <c r="O27" s="41">
        <f t="shared" si="2"/>
        <v>58.653390232337586</v>
      </c>
      <c r="P27" s="41">
        <f t="shared" si="3"/>
        <v>101.26315789473688</v>
      </c>
    </row>
    <row r="28" spans="1:16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4">
        <v>244.44444444444449</v>
      </c>
      <c r="J28" s="14">
        <v>324.07407407407408</v>
      </c>
      <c r="K28" s="14">
        <v>277.25691232105271</v>
      </c>
      <c r="L28" s="14">
        <v>272.91666666666669</v>
      </c>
      <c r="M28" s="21">
        <v>230.95238095238093</v>
      </c>
      <c r="N28" s="31">
        <v>424.07407407407413</v>
      </c>
      <c r="O28" s="41">
        <f t="shared" si="2"/>
        <v>112.03703703703705</v>
      </c>
      <c r="P28" s="41">
        <f t="shared" si="3"/>
        <v>83.619702176403237</v>
      </c>
    </row>
    <row r="29" spans="1:16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4">
        <v>282.45614035087715</v>
      </c>
      <c r="J29" s="14">
        <v>284.21052631578948</v>
      </c>
      <c r="K29" s="14">
        <v>296.875</v>
      </c>
      <c r="L29" s="14">
        <v>316.22807017543857</v>
      </c>
      <c r="M29" s="21">
        <v>250</v>
      </c>
      <c r="N29" s="31">
        <v>400</v>
      </c>
      <c r="O29" s="41">
        <f t="shared" si="2"/>
        <v>96.551724137931046</v>
      </c>
      <c r="P29" s="41">
        <f t="shared" si="3"/>
        <v>60</v>
      </c>
    </row>
    <row r="30" spans="1:16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4">
        <v>275.75757575757575</v>
      </c>
      <c r="J30" s="14">
        <v>301.66666666666669</v>
      </c>
      <c r="K30" s="14">
        <v>306.06090909090909</v>
      </c>
      <c r="L30" s="14">
        <v>293.33333333333337</v>
      </c>
      <c r="M30" s="21">
        <v>212.75000000000006</v>
      </c>
      <c r="N30" s="31">
        <v>421.25000000000011</v>
      </c>
      <c r="O30" s="41">
        <f t="shared" si="2"/>
        <v>92.775423728813593</v>
      </c>
      <c r="P30" s="41">
        <f t="shared" si="3"/>
        <v>98.002350176263221</v>
      </c>
    </row>
    <row r="31" spans="1:16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4">
        <v>287.5</v>
      </c>
      <c r="J31" s="14">
        <v>279.54545454545456</v>
      </c>
      <c r="K31" s="14">
        <v>243.334</v>
      </c>
      <c r="L31" s="14">
        <v>254.62962962962968</v>
      </c>
      <c r="M31" s="21">
        <v>233.33333333333334</v>
      </c>
      <c r="N31" s="31">
        <v>625</v>
      </c>
      <c r="O31" s="41">
        <f t="shared" si="2"/>
        <v>182.42677824267781</v>
      </c>
      <c r="P31" s="41">
        <f t="shared" si="3"/>
        <v>167.85714285714283</v>
      </c>
    </row>
    <row r="32" spans="1:16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4">
        <v>319.53703703703701</v>
      </c>
      <c r="J32" s="14">
        <v>300.98039215686271</v>
      </c>
      <c r="K32" s="14">
        <v>304.90058823529409</v>
      </c>
      <c r="L32" s="14">
        <v>327.91666666666663</v>
      </c>
      <c r="M32" s="21">
        <v>246.66666666666666</v>
      </c>
      <c r="N32" s="31">
        <v>324.4444444444444</v>
      </c>
      <c r="O32" s="41">
        <f t="shared" si="2"/>
        <v>60.549828178694156</v>
      </c>
      <c r="P32" s="41">
        <f t="shared" si="3"/>
        <v>31.53153153153152</v>
      </c>
    </row>
    <row r="33" spans="1:16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4">
        <v>307.93650793650784</v>
      </c>
      <c r="J33" s="14">
        <v>286.66666666666663</v>
      </c>
      <c r="K33" s="14">
        <v>274.99944444444441</v>
      </c>
      <c r="L33" s="14">
        <v>285.71428571428578</v>
      </c>
      <c r="M33" s="21">
        <v>273.68421052631578</v>
      </c>
      <c r="N33" s="31">
        <v>404.76190476190476</v>
      </c>
      <c r="O33" s="41">
        <f t="shared" si="2"/>
        <v>107.85070785070781</v>
      </c>
      <c r="P33" s="41">
        <f t="shared" si="3"/>
        <v>47.893772893772898</v>
      </c>
    </row>
    <row r="34" spans="1:16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4">
        <v>288.33333333333337</v>
      </c>
      <c r="J34" s="14">
        <v>275</v>
      </c>
      <c r="K34" s="14">
        <v>273.43875000000003</v>
      </c>
      <c r="L34" s="14">
        <v>272.5</v>
      </c>
      <c r="M34" s="21">
        <v>275</v>
      </c>
      <c r="N34" s="31">
        <v>464.28571428571428</v>
      </c>
      <c r="O34" s="41">
        <f t="shared" si="2"/>
        <v>153.82362512203056</v>
      </c>
      <c r="P34" s="41">
        <f t="shared" si="3"/>
        <v>68.831168831168839</v>
      </c>
    </row>
    <row r="35" spans="1:16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4">
        <v>261.40350877192986</v>
      </c>
      <c r="J35" s="14">
        <v>270.58823529411768</v>
      </c>
      <c r="K35" s="14">
        <v>254.77799999999999</v>
      </c>
      <c r="L35" s="14">
        <v>280.26315789473682</v>
      </c>
      <c r="M35" s="21">
        <v>243.75</v>
      </c>
      <c r="N35" s="31">
        <v>375</v>
      </c>
      <c r="O35" s="41">
        <f t="shared" si="2"/>
        <v>123.28244274809154</v>
      </c>
      <c r="P35" s="41">
        <f t="shared" si="3"/>
        <v>53.846153846153847</v>
      </c>
    </row>
    <row r="36" spans="1:16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4">
        <v>293.33333333333337</v>
      </c>
      <c r="J36" s="14">
        <v>252.38095238095238</v>
      </c>
      <c r="K36" s="14">
        <v>258.33249999999998</v>
      </c>
      <c r="L36" s="14">
        <v>298.80952380952385</v>
      </c>
      <c r="M36" s="21">
        <v>214.16666666666671</v>
      </c>
      <c r="N36" s="31">
        <v>270.00000000000006</v>
      </c>
      <c r="O36" s="41">
        <f t="shared" si="2"/>
        <v>22.264150943396245</v>
      </c>
      <c r="P36" s="41">
        <f t="shared" si="3"/>
        <v>26.070038910505833</v>
      </c>
    </row>
    <row r="37" spans="1:16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4">
        <v>291.66666666666669</v>
      </c>
      <c r="J37" s="14">
        <v>302.08333333333337</v>
      </c>
      <c r="K37" s="14">
        <v>283.33277777777778</v>
      </c>
      <c r="L37" s="14">
        <v>287.50000000000006</v>
      </c>
      <c r="M37" s="21">
        <v>229.62962962962968</v>
      </c>
      <c r="N37" s="31">
        <v>416.6666666666668</v>
      </c>
      <c r="O37" s="41">
        <f t="shared" si="2"/>
        <v>80.000000000000043</v>
      </c>
      <c r="P37" s="41">
        <f t="shared" si="3"/>
        <v>81.451612903225822</v>
      </c>
    </row>
    <row r="38" spans="1:16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4">
        <v>293.54166666666669</v>
      </c>
      <c r="J38" s="14">
        <v>283.33333333333331</v>
      </c>
      <c r="K38" s="14">
        <v>375.00250000000005</v>
      </c>
      <c r="L38" s="14">
        <v>275</v>
      </c>
      <c r="M38" s="21">
        <v>204.16666666666671</v>
      </c>
      <c r="N38" s="31">
        <v>647.61904761904771</v>
      </c>
      <c r="O38" s="41">
        <f t="shared" si="2"/>
        <v>156.6037735849057</v>
      </c>
      <c r="P38" s="41">
        <f t="shared" si="3"/>
        <v>217.20116618075798</v>
      </c>
    </row>
    <row r="39" spans="1:16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4">
        <v>368.18181818181824</v>
      </c>
      <c r="J39" s="14">
        <v>291.02564102564105</v>
      </c>
      <c r="K39" s="14">
        <v>370.83249999999998</v>
      </c>
      <c r="L39" s="14">
        <v>276.1904761904762</v>
      </c>
      <c r="M39" s="21">
        <v>220.83333333333334</v>
      </c>
      <c r="N39" s="31">
        <v>470.83333333333337</v>
      </c>
      <c r="O39" s="41">
        <f t="shared" si="2"/>
        <v>66.176470588235276</v>
      </c>
      <c r="P39" s="41">
        <f t="shared" si="3"/>
        <v>113.20754716981132</v>
      </c>
    </row>
    <row r="40" spans="1:16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4">
        <v>313.63636363636374</v>
      </c>
      <c r="J40" s="14">
        <v>297.50000000000006</v>
      </c>
      <c r="K40" s="14">
        <v>353.70333333333332</v>
      </c>
      <c r="L40" s="14">
        <v>287.5</v>
      </c>
      <c r="M40" s="21">
        <v>222.2222222222222</v>
      </c>
      <c r="N40" s="31">
        <v>418.33333333333337</v>
      </c>
      <c r="O40" s="41">
        <f t="shared" si="2"/>
        <v>58.860759493670912</v>
      </c>
      <c r="P40" s="41">
        <f t="shared" si="3"/>
        <v>88.250000000000043</v>
      </c>
    </row>
    <row r="41" spans="1:16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4">
        <v>293.75</v>
      </c>
      <c r="J41" s="14">
        <v>276.28205128205133</v>
      </c>
      <c r="K41" s="14">
        <v>291.17588235294119</v>
      </c>
      <c r="L41" s="14">
        <v>266.14583333333331</v>
      </c>
      <c r="M41" s="21">
        <v>218.22916666666666</v>
      </c>
      <c r="N41" s="31">
        <v>300</v>
      </c>
      <c r="O41" s="41">
        <f t="shared" si="2"/>
        <v>35.177865612648205</v>
      </c>
      <c r="P41" s="41">
        <f t="shared" si="3"/>
        <v>37.470167064439146</v>
      </c>
    </row>
    <row r="42" spans="1:16" x14ac:dyDescent="0.25">
      <c r="A42" s="10" t="s">
        <v>59</v>
      </c>
      <c r="B42" s="3">
        <f t="shared" ref="B42:K42" si="4">AVERAGE(B5:B41)</f>
        <v>224.57011306482127</v>
      </c>
      <c r="C42" s="3">
        <f t="shared" si="4"/>
        <v>268.32523549426679</v>
      </c>
      <c r="D42" s="3">
        <f t="shared" si="4"/>
        <v>223.34253871087483</v>
      </c>
      <c r="E42" s="3">
        <f t="shared" si="4"/>
        <v>223.25905208107159</v>
      </c>
      <c r="F42" s="3">
        <f t="shared" si="4"/>
        <v>232.41550092049363</v>
      </c>
      <c r="G42" s="3">
        <f t="shared" si="4"/>
        <v>237.48755604718679</v>
      </c>
      <c r="H42" s="3">
        <f t="shared" si="4"/>
        <v>310.28945469225954</v>
      </c>
      <c r="I42" s="3">
        <f t="shared" si="4"/>
        <v>298.19022641971549</v>
      </c>
      <c r="J42" s="3">
        <f t="shared" si="4"/>
        <v>288.67638622994656</v>
      </c>
      <c r="K42" s="3">
        <f t="shared" si="4"/>
        <v>292.72740742923384</v>
      </c>
      <c r="L42" s="3">
        <f t="shared" ref="L42:M42" si="5">AVERAGE(L5:L41)</f>
        <v>282.85780780556325</v>
      </c>
      <c r="M42" s="3">
        <f t="shared" si="5"/>
        <v>231.85411668664375</v>
      </c>
      <c r="N42" s="42">
        <f t="shared" ref="N42" si="6">AVERAGE(N5:N41)</f>
        <v>433.84335637625111</v>
      </c>
      <c r="O42" s="41">
        <f t="shared" si="2"/>
        <v>93.188376874986901</v>
      </c>
      <c r="P42" s="41">
        <f t="shared" si="3"/>
        <v>87.1191085912874</v>
      </c>
    </row>
    <row r="43" spans="1:16" x14ac:dyDescent="0.25">
      <c r="A43" s="10" t="s">
        <v>38</v>
      </c>
      <c r="B43" s="13"/>
      <c r="C43" s="13">
        <f t="shared" ref="C43:N43" si="7">C42/B42*100-100</f>
        <v>19.483947276998421</v>
      </c>
      <c r="D43" s="13">
        <f t="shared" si="7"/>
        <v>-16.764243847781174</v>
      </c>
      <c r="E43" s="13">
        <f t="shared" si="7"/>
        <v>-3.738053229139382E-2</v>
      </c>
      <c r="F43" s="13">
        <f t="shared" si="7"/>
        <v>4.1012665574236422</v>
      </c>
      <c r="G43" s="13">
        <f t="shared" si="7"/>
        <v>2.1823222231757313</v>
      </c>
      <c r="H43" s="13">
        <f t="shared" si="7"/>
        <v>30.655037197236396</v>
      </c>
      <c r="I43" s="13">
        <f t="shared" si="7"/>
        <v>-3.8993359553723366</v>
      </c>
      <c r="J43" s="13">
        <f t="shared" si="7"/>
        <v>-3.1905271691828716</v>
      </c>
      <c r="K43" s="13">
        <f t="shared" si="7"/>
        <v>1.4033088234866682</v>
      </c>
      <c r="L43" s="13">
        <f t="shared" si="7"/>
        <v>-3.3716008044298036</v>
      </c>
      <c r="M43" s="13">
        <f t="shared" si="7"/>
        <v>-18.031565582230456</v>
      </c>
      <c r="N43" s="32">
        <f t="shared" si="7"/>
        <v>87.119108591287386</v>
      </c>
      <c r="O43" s="41"/>
      <c r="P43" s="41"/>
    </row>
    <row r="44" spans="1:16" x14ac:dyDescent="0.25">
      <c r="A44" s="10" t="s">
        <v>39</v>
      </c>
      <c r="B44" s="13"/>
      <c r="C44" s="13"/>
      <c r="D44" s="13"/>
      <c r="E44" s="13"/>
      <c r="F44" s="13"/>
      <c r="G44" s="13"/>
      <c r="H44" s="13">
        <v>57.01</v>
      </c>
      <c r="I44" s="13">
        <v>40.29</v>
      </c>
      <c r="J44" s="13">
        <v>21.11</v>
      </c>
      <c r="K44" s="13">
        <v>29.27</v>
      </c>
      <c r="L44" s="13">
        <v>23.29</v>
      </c>
      <c r="M44" s="13">
        <v>-11.23</v>
      </c>
      <c r="N44" s="32">
        <f t="shared" ref="N44" si="8">N42/B42*100-100</f>
        <v>93.188376874986886</v>
      </c>
      <c r="O44" s="41"/>
      <c r="P44" s="41"/>
    </row>
    <row r="46" spans="1:16" ht="15" customHeight="1" x14ac:dyDescent="0.25">
      <c r="A46" s="11" t="s">
        <v>57</v>
      </c>
    </row>
    <row r="47" spans="1:16" ht="15" customHeight="1" x14ac:dyDescent="0.25">
      <c r="A47" s="4" t="s">
        <v>41</v>
      </c>
    </row>
    <row r="48" spans="1:16" ht="15" customHeight="1" x14ac:dyDescent="0.25">
      <c r="A48" s="4" t="s">
        <v>40</v>
      </c>
    </row>
    <row r="49" spans="1:1" ht="15" customHeight="1" x14ac:dyDescent="0.25">
      <c r="A49" s="4" t="s">
        <v>47</v>
      </c>
    </row>
    <row r="50" spans="1:1" ht="15" customHeight="1" x14ac:dyDescent="0.25">
      <c r="A50" s="11"/>
    </row>
    <row r="51" spans="1:1" ht="15" customHeight="1" x14ac:dyDescent="0.25">
      <c r="A51" s="11" t="s">
        <v>58</v>
      </c>
    </row>
    <row r="52" spans="1:1" ht="15" customHeight="1" x14ac:dyDescent="0.25">
      <c r="A52" s="4" t="s">
        <v>44</v>
      </c>
    </row>
    <row r="53" spans="1:1" x14ac:dyDescent="0.25">
      <c r="A53" s="4" t="s">
        <v>45</v>
      </c>
    </row>
    <row r="54" spans="1:1" x14ac:dyDescent="0.25">
      <c r="A54" s="4" t="s">
        <v>46</v>
      </c>
    </row>
  </sheetData>
  <sortState ref="A2:I38">
    <sortCondition ref="A2:A38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7.140625" customWidth="1"/>
    <col min="2" max="10" width="9.140625" customWidth="1"/>
    <col min="14" max="14" width="9.140625" style="33"/>
    <col min="15" max="15" width="16.7109375" style="25" customWidth="1"/>
    <col min="16" max="16" width="19.28515625" style="25" customWidth="1"/>
  </cols>
  <sheetData>
    <row r="1" spans="1:22" ht="21" x14ac:dyDescent="0.35">
      <c r="A1" s="23" t="s">
        <v>55</v>
      </c>
    </row>
    <row r="2" spans="1:22" ht="21" x14ac:dyDescent="0.35">
      <c r="A2" s="23" t="s">
        <v>60</v>
      </c>
      <c r="O2" s="26" t="s">
        <v>48</v>
      </c>
      <c r="P2" s="27" t="s">
        <v>49</v>
      </c>
    </row>
    <row r="3" spans="1:22" ht="21" x14ac:dyDescent="0.35">
      <c r="A3" s="24" t="s">
        <v>53</v>
      </c>
      <c r="J3" s="18"/>
      <c r="K3" s="18"/>
      <c r="L3" s="18"/>
      <c r="M3" s="18"/>
      <c r="N3" s="34"/>
      <c r="O3" s="27" t="s">
        <v>50</v>
      </c>
      <c r="P3" s="27" t="s">
        <v>51</v>
      </c>
      <c r="Q3" s="18"/>
      <c r="R3" s="18"/>
      <c r="S3" s="18"/>
      <c r="T3" s="18"/>
      <c r="U3" s="18"/>
      <c r="V3" s="18"/>
    </row>
    <row r="4" spans="1:22" s="8" customFormat="1" ht="15" customHeight="1" x14ac:dyDescent="0.25">
      <c r="A4" s="6" t="s">
        <v>54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5">
        <v>42583</v>
      </c>
      <c r="J4" s="7">
        <v>42614</v>
      </c>
      <c r="K4" s="7">
        <v>42644</v>
      </c>
      <c r="L4" s="7">
        <v>42675</v>
      </c>
      <c r="M4" s="7">
        <v>42705</v>
      </c>
      <c r="N4" s="35">
        <v>42736</v>
      </c>
      <c r="O4" s="37"/>
      <c r="P4" s="37"/>
      <c r="Q4" s="19"/>
      <c r="R4" s="19"/>
      <c r="S4" s="19"/>
      <c r="T4" s="19"/>
      <c r="U4" s="19"/>
      <c r="V4" s="19"/>
    </row>
    <row r="5" spans="1:22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6">
        <v>957.05882352941171</v>
      </c>
      <c r="J5" s="20">
        <v>1227.1428571428571</v>
      </c>
      <c r="K5" s="14">
        <v>835.86071428571427</v>
      </c>
      <c r="L5" s="14">
        <v>872</v>
      </c>
      <c r="M5" s="21">
        <v>1012.5</v>
      </c>
      <c r="N5" s="36">
        <v>1333.8181818181818</v>
      </c>
      <c r="O5" s="38">
        <f>(N5-B5)/B5*100</f>
        <v>118.19881450636298</v>
      </c>
      <c r="P5" s="38">
        <f>(N5-M5)/M5*100</f>
        <v>31.735129068462399</v>
      </c>
      <c r="Q5" s="18"/>
      <c r="R5" s="18"/>
      <c r="S5" s="18"/>
      <c r="T5" s="18"/>
      <c r="U5" s="18"/>
      <c r="V5" s="18"/>
    </row>
    <row r="6" spans="1:22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4">
        <v>916</v>
      </c>
      <c r="J6" s="17">
        <v>1178.5714285714287</v>
      </c>
      <c r="K6" s="14">
        <v>880</v>
      </c>
      <c r="L6" s="14">
        <v>814.28571428571433</v>
      </c>
      <c r="M6" s="21">
        <v>1043.75</v>
      </c>
      <c r="N6" s="36">
        <v>1556</v>
      </c>
      <c r="O6" s="38">
        <f t="shared" ref="O6:O42" si="0">(N6-B6)/B6*100</f>
        <v>118.38596491228071</v>
      </c>
      <c r="P6" s="38">
        <f t="shared" ref="P6:P42" si="1">(N6-M6)/M6*100</f>
        <v>49.077844311377241</v>
      </c>
    </row>
    <row r="7" spans="1:22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4">
        <v>1103.125</v>
      </c>
      <c r="J7" s="14">
        <v>1181.8181818181818</v>
      </c>
      <c r="K7" s="14">
        <v>1155.5555555555557</v>
      </c>
      <c r="L7" s="14">
        <v>873.18181818181802</v>
      </c>
      <c r="M7" s="21">
        <v>989.28571428571433</v>
      </c>
      <c r="N7" s="36">
        <v>1250</v>
      </c>
      <c r="O7" s="38">
        <f t="shared" si="0"/>
        <v>63.043478260869577</v>
      </c>
      <c r="P7" s="38">
        <f t="shared" si="1"/>
        <v>26.353790613718402</v>
      </c>
    </row>
    <row r="8" spans="1:22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4">
        <v>978.75</v>
      </c>
      <c r="J8" s="14">
        <v>1254.1666666666667</v>
      </c>
      <c r="K8" s="14">
        <v>882.5</v>
      </c>
      <c r="L8" s="14">
        <v>815.55555555555554</v>
      </c>
      <c r="M8" s="21">
        <v>1010.4166666666666</v>
      </c>
      <c r="N8" s="36">
        <v>1386.6666666666667</v>
      </c>
      <c r="O8" s="38">
        <f t="shared" si="0"/>
        <v>130.95072866065237</v>
      </c>
      <c r="P8" s="38">
        <f t="shared" si="1"/>
        <v>37.237113402061865</v>
      </c>
    </row>
    <row r="9" spans="1:22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4">
        <v>933.33333333333337</v>
      </c>
      <c r="J9" s="14">
        <v>1282.1428571428571</v>
      </c>
      <c r="K9" s="14">
        <v>857.71428571428567</v>
      </c>
      <c r="L9" s="14">
        <v>868.95</v>
      </c>
      <c r="M9" s="21">
        <v>1014.3333333333334</v>
      </c>
      <c r="N9" s="36">
        <v>1681.3636363636363</v>
      </c>
      <c r="O9" s="38">
        <f t="shared" si="0"/>
        <v>169.32598294154354</v>
      </c>
      <c r="P9" s="38">
        <f t="shared" si="1"/>
        <v>65.760463657276006</v>
      </c>
    </row>
    <row r="10" spans="1:22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4">
        <v>1005.8333333333334</v>
      </c>
      <c r="J10" s="14">
        <v>1150</v>
      </c>
      <c r="K10" s="14">
        <v>895</v>
      </c>
      <c r="L10" s="14">
        <v>778.57142857142856</v>
      </c>
      <c r="M10" s="21">
        <v>1028.75</v>
      </c>
      <c r="N10" s="36">
        <v>1276.875</v>
      </c>
      <c r="O10" s="38">
        <f t="shared" si="0"/>
        <v>81.11702127659575</v>
      </c>
      <c r="P10" s="38">
        <f t="shared" si="1"/>
        <v>24.119076549210206</v>
      </c>
    </row>
    <row r="11" spans="1:22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4">
        <v>1062.5</v>
      </c>
      <c r="J11" s="14">
        <v>1150</v>
      </c>
      <c r="K11" s="14">
        <v>981.11111111111109</v>
      </c>
      <c r="L11" s="14">
        <v>766.66666666666663</v>
      </c>
      <c r="M11" s="21">
        <v>1045</v>
      </c>
      <c r="N11" s="36">
        <v>1333.3333333333333</v>
      </c>
      <c r="O11" s="38">
        <f t="shared" si="0"/>
        <v>29.449838187702259</v>
      </c>
      <c r="P11" s="38">
        <f t="shared" si="1"/>
        <v>27.591706539074952</v>
      </c>
    </row>
    <row r="12" spans="1:22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4">
        <v>1000</v>
      </c>
      <c r="J12" s="14">
        <v>1175</v>
      </c>
      <c r="K12" s="14">
        <v>869</v>
      </c>
      <c r="L12" s="14">
        <v>752.77777777777783</v>
      </c>
      <c r="M12" s="21">
        <v>990</v>
      </c>
      <c r="N12" s="36">
        <v>1294.4444444444443</v>
      </c>
      <c r="O12" s="38">
        <f t="shared" si="0"/>
        <v>98.382290336313304</v>
      </c>
      <c r="P12" s="38">
        <f t="shared" si="1"/>
        <v>30.751964085297406</v>
      </c>
    </row>
    <row r="13" spans="1:22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4">
        <v>1072.2222222222222</v>
      </c>
      <c r="J13" s="14">
        <v>1165</v>
      </c>
      <c r="K13" s="14">
        <v>1085.7142857142858</v>
      </c>
      <c r="L13" s="14">
        <v>705.55555555555554</v>
      </c>
      <c r="M13" s="21">
        <v>981.81818181818187</v>
      </c>
      <c r="N13" s="36">
        <v>1515.3333333333333</v>
      </c>
      <c r="O13" s="38">
        <f t="shared" si="0"/>
        <v>80.03960396039605</v>
      </c>
      <c r="P13" s="38">
        <f t="shared" si="1"/>
        <v>54.339506172839492</v>
      </c>
    </row>
    <row r="14" spans="1:22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4">
        <v>1040.8333333333333</v>
      </c>
      <c r="J14" s="14">
        <v>1169.2307692307693</v>
      </c>
      <c r="K14" s="14">
        <v>918.18181818181813</v>
      </c>
      <c r="L14" s="14">
        <v>750.30769230769226</v>
      </c>
      <c r="M14" s="21">
        <v>1017.9285714285714</v>
      </c>
      <c r="N14" s="36">
        <v>1302</v>
      </c>
      <c r="O14" s="38">
        <f t="shared" si="0"/>
        <v>123.00395256916998</v>
      </c>
      <c r="P14" s="38">
        <f t="shared" si="1"/>
        <v>27.906813556943373</v>
      </c>
    </row>
    <row r="15" spans="1:22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4">
        <v>970.625</v>
      </c>
      <c r="J15" s="14">
        <v>1134.6153846153845</v>
      </c>
      <c r="K15" s="14">
        <v>880.27272727272725</v>
      </c>
      <c r="L15" s="14">
        <v>761.25</v>
      </c>
      <c r="M15" s="21">
        <v>1002.3076923076923</v>
      </c>
      <c r="N15" s="36">
        <v>1432.6923076923076</v>
      </c>
      <c r="O15" s="38">
        <f t="shared" si="0"/>
        <v>138.06065535672784</v>
      </c>
      <c r="P15" s="38">
        <f t="shared" si="1"/>
        <v>42.939370683039144</v>
      </c>
    </row>
    <row r="16" spans="1:22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4">
        <v>999.4</v>
      </c>
      <c r="J16" s="14">
        <v>1191.6666666666667</v>
      </c>
      <c r="K16" s="14">
        <v>858</v>
      </c>
      <c r="L16" s="14">
        <v>880</v>
      </c>
      <c r="M16" s="21">
        <v>938.33333333333337</v>
      </c>
      <c r="N16" s="36">
        <v>1488.6666666666667</v>
      </c>
      <c r="O16" s="38">
        <f t="shared" si="0"/>
        <v>130.17850086759327</v>
      </c>
      <c r="P16" s="38">
        <f t="shared" si="1"/>
        <v>58.650088809946723</v>
      </c>
    </row>
    <row r="17" spans="1:16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4">
        <v>1071.3636363636363</v>
      </c>
      <c r="J17" s="14">
        <v>1180.7692307692307</v>
      </c>
      <c r="K17" s="14">
        <v>1015.3571428571429</v>
      </c>
      <c r="L17" s="14">
        <v>802.91666666666663</v>
      </c>
      <c r="M17" s="21">
        <v>1000.9090909090909</v>
      </c>
      <c r="N17" s="36">
        <v>1471.0526315789473</v>
      </c>
      <c r="O17" s="38">
        <f t="shared" si="0"/>
        <v>141.81687094448446</v>
      </c>
      <c r="P17" s="38">
        <f t="shared" si="1"/>
        <v>46.971652564654136</v>
      </c>
    </row>
    <row r="18" spans="1:16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4">
        <v>1165</v>
      </c>
      <c r="J18" s="14">
        <v>1084.2105263157894</v>
      </c>
      <c r="K18" s="14">
        <v>1120</v>
      </c>
      <c r="L18" s="14">
        <v>900</v>
      </c>
      <c r="M18" s="21">
        <v>1141.6666666666667</v>
      </c>
      <c r="N18" s="36">
        <v>1375</v>
      </c>
      <c r="O18" s="38">
        <f t="shared" si="0"/>
        <v>91.370911621433535</v>
      </c>
      <c r="P18" s="38">
        <f t="shared" si="1"/>
        <v>20.437956204379553</v>
      </c>
    </row>
    <row r="19" spans="1:16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4">
        <v>990.95238095238096</v>
      </c>
      <c r="J19" s="14">
        <v>1192.8260869565217</v>
      </c>
      <c r="K19" s="14">
        <v>952.75</v>
      </c>
      <c r="L19" s="14">
        <v>869.25</v>
      </c>
      <c r="M19" s="21">
        <v>1022.2727272727273</v>
      </c>
      <c r="N19" s="36">
        <v>1327.6923076923076</v>
      </c>
      <c r="O19" s="38">
        <f t="shared" si="0"/>
        <v>101.79228021769246</v>
      </c>
      <c r="P19" s="38">
        <f t="shared" si="1"/>
        <v>29.876526319389811</v>
      </c>
    </row>
    <row r="20" spans="1:16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4">
        <v>1255</v>
      </c>
      <c r="J20" s="14">
        <v>1100</v>
      </c>
      <c r="K20" s="14">
        <v>1000</v>
      </c>
      <c r="L20" s="14">
        <v>890</v>
      </c>
      <c r="M20" s="21">
        <v>1116.6666666666667</v>
      </c>
      <c r="N20" s="36">
        <v>1535.7142857142858</v>
      </c>
      <c r="O20" s="38">
        <f t="shared" si="0"/>
        <v>95.011337868480737</v>
      </c>
      <c r="P20" s="38">
        <f t="shared" si="1"/>
        <v>37.52665245202558</v>
      </c>
    </row>
    <row r="21" spans="1:16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4">
        <v>1073.7222222222222</v>
      </c>
      <c r="J21" s="14">
        <v>1208.5714285714287</v>
      </c>
      <c r="K21" s="14">
        <v>926.90476190476193</v>
      </c>
      <c r="L21" s="14">
        <v>876.81818181818187</v>
      </c>
      <c r="M21" s="21">
        <v>1011.6666666666666</v>
      </c>
      <c r="N21" s="36">
        <v>1454.1666666666667</v>
      </c>
      <c r="O21" s="38">
        <f t="shared" si="0"/>
        <v>125.53545051698669</v>
      </c>
      <c r="P21" s="38">
        <f t="shared" si="1"/>
        <v>43.739703459637575</v>
      </c>
    </row>
    <row r="22" spans="1:16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4">
        <v>1089.3333333333333</v>
      </c>
      <c r="J22" s="14">
        <v>1125</v>
      </c>
      <c r="K22" s="14">
        <v>1000</v>
      </c>
      <c r="L22" s="14">
        <v>783.33333333333337</v>
      </c>
      <c r="M22" s="21">
        <v>1073.3333333333333</v>
      </c>
      <c r="N22" s="36">
        <v>1438.8888888888889</v>
      </c>
      <c r="O22" s="38">
        <f t="shared" si="0"/>
        <v>82.137834036568208</v>
      </c>
      <c r="P22" s="38">
        <f t="shared" si="1"/>
        <v>34.057971014492765</v>
      </c>
    </row>
    <row r="23" spans="1:16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4">
        <v>1103.5714285714287</v>
      </c>
      <c r="J23" s="14">
        <v>1170.8333333333333</v>
      </c>
      <c r="K23" s="14">
        <v>985.88235294117646</v>
      </c>
      <c r="L23" s="14">
        <v>805.26315789473688</v>
      </c>
      <c r="M23" s="21">
        <v>1015.7142857142857</v>
      </c>
      <c r="N23" s="36">
        <v>1352.2727272727273</v>
      </c>
      <c r="O23" s="38">
        <f t="shared" si="0"/>
        <v>92.266264541146043</v>
      </c>
      <c r="P23" s="38">
        <f t="shared" si="1"/>
        <v>33.135148957933772</v>
      </c>
    </row>
    <row r="24" spans="1:16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4">
        <v>1169.2307692307693</v>
      </c>
      <c r="J24" s="14">
        <v>1100</v>
      </c>
      <c r="K24" s="14">
        <v>960.71428571428567</v>
      </c>
      <c r="L24" s="14">
        <v>807</v>
      </c>
      <c r="M24" s="21">
        <v>1080.7692307692307</v>
      </c>
      <c r="N24" s="36">
        <v>1387.8333333333333</v>
      </c>
      <c r="O24" s="38">
        <f t="shared" si="0"/>
        <v>92.922096727483336</v>
      </c>
      <c r="P24" s="38">
        <f t="shared" si="1"/>
        <v>28.411625148279953</v>
      </c>
    </row>
    <row r="25" spans="1:16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4">
        <v>1146.1538461538462</v>
      </c>
      <c r="J25" s="14">
        <v>1165.3846153846155</v>
      </c>
      <c r="K25" s="14">
        <v>863.33333333333337</v>
      </c>
      <c r="L25" s="14">
        <v>795.83333333333337</v>
      </c>
      <c r="M25" s="21">
        <v>1029.1666666666667</v>
      </c>
      <c r="N25" s="36">
        <v>1493.8888888888889</v>
      </c>
      <c r="O25" s="38">
        <f t="shared" si="0"/>
        <v>109.14444444444445</v>
      </c>
      <c r="P25" s="38">
        <f t="shared" si="1"/>
        <v>45.155195681511465</v>
      </c>
    </row>
    <row r="26" spans="1:16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4">
        <v>1155.5555555555557</v>
      </c>
      <c r="J26" s="14">
        <v>1141.6666666666667</v>
      </c>
      <c r="K26" s="14">
        <v>1011.7647058823529</v>
      </c>
      <c r="L26" s="14">
        <v>716.66666666666663</v>
      </c>
      <c r="M26" s="21">
        <v>1043.75</v>
      </c>
      <c r="N26" s="36">
        <v>1268.75</v>
      </c>
      <c r="O26" s="38">
        <f t="shared" si="0"/>
        <v>60.33653846153846</v>
      </c>
      <c r="P26" s="38">
        <f t="shared" si="1"/>
        <v>21.556886227544911</v>
      </c>
    </row>
    <row r="27" spans="1:16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4">
        <v>1045.4545454545455</v>
      </c>
      <c r="J27" s="14">
        <v>1166.6666666666667</v>
      </c>
      <c r="K27" s="14">
        <v>887.5</v>
      </c>
      <c r="L27" s="14">
        <v>825</v>
      </c>
      <c r="M27" s="21">
        <v>1005.7142857142857</v>
      </c>
      <c r="N27" s="36">
        <v>1476.9230769230769</v>
      </c>
      <c r="O27" s="38">
        <f t="shared" si="0"/>
        <v>124.99372227337406</v>
      </c>
      <c r="P27" s="38">
        <f t="shared" si="1"/>
        <v>46.85314685314686</v>
      </c>
    </row>
    <row r="28" spans="1:16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4">
        <v>1028</v>
      </c>
      <c r="J28" s="14">
        <v>1162.5</v>
      </c>
      <c r="K28" s="14">
        <v>1120.2575999999999</v>
      </c>
      <c r="L28" s="14">
        <v>849.16666666666663</v>
      </c>
      <c r="M28" s="21">
        <v>969</v>
      </c>
      <c r="N28" s="36">
        <v>1384.7058823529412</v>
      </c>
      <c r="O28" s="38">
        <f t="shared" si="0"/>
        <v>100.68201193520888</v>
      </c>
      <c r="P28" s="38">
        <f t="shared" si="1"/>
        <v>42.900503854792696</v>
      </c>
    </row>
    <row r="29" spans="1:16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4">
        <v>1040</v>
      </c>
      <c r="J29" s="14">
        <v>1094.4444444444443</v>
      </c>
      <c r="K29" s="14">
        <v>1028.125</v>
      </c>
      <c r="L29" s="14">
        <v>881.05263157894694</v>
      </c>
      <c r="M29" s="21">
        <v>1152.7777777777778</v>
      </c>
      <c r="N29" s="36">
        <v>1468.5294117647059</v>
      </c>
      <c r="O29" s="38">
        <f t="shared" si="0"/>
        <v>122.94893186999127</v>
      </c>
      <c r="P29" s="38">
        <f t="shared" si="1"/>
        <v>27.390503189227488</v>
      </c>
    </row>
    <row r="30" spans="1:16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4">
        <v>1216.6666666666667</v>
      </c>
      <c r="J30" s="14">
        <v>1215.625</v>
      </c>
      <c r="K30" s="14">
        <v>940.90909090909088</v>
      </c>
      <c r="L30" s="14">
        <v>795.4545454545455</v>
      </c>
      <c r="M30" s="21">
        <v>999.09090909090912</v>
      </c>
      <c r="N30" s="36">
        <v>1449.047619047619</v>
      </c>
      <c r="O30" s="38">
        <f t="shared" si="0"/>
        <v>92.884874415656455</v>
      </c>
      <c r="P30" s="38">
        <f t="shared" si="1"/>
        <v>45.036613371463233</v>
      </c>
    </row>
    <row r="31" spans="1:16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4">
        <v>1039</v>
      </c>
      <c r="J31" s="14">
        <v>1159.090909090909</v>
      </c>
      <c r="K31" s="14">
        <v>935</v>
      </c>
      <c r="L31" s="14">
        <v>816.66666666666663</v>
      </c>
      <c r="M31" s="21">
        <v>940</v>
      </c>
      <c r="N31" s="36">
        <v>1700</v>
      </c>
      <c r="O31" s="38">
        <f t="shared" si="0"/>
        <v>141.37931034482759</v>
      </c>
      <c r="P31" s="38">
        <f t="shared" si="1"/>
        <v>80.851063829787222</v>
      </c>
    </row>
    <row r="32" spans="1:16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4">
        <v>1046.4285714285713</v>
      </c>
      <c r="J32" s="14">
        <v>1137.5</v>
      </c>
      <c r="K32" s="14">
        <v>952.14285714285711</v>
      </c>
      <c r="L32" s="14">
        <v>863.68421052631584</v>
      </c>
      <c r="M32" s="21">
        <v>1080.7692307692307</v>
      </c>
      <c r="N32" s="36">
        <v>1182.1428571428571</v>
      </c>
      <c r="O32" s="38">
        <f t="shared" si="0"/>
        <v>71.325051759834366</v>
      </c>
      <c r="P32" s="38">
        <f t="shared" si="1"/>
        <v>9.3797661413319808</v>
      </c>
    </row>
    <row r="33" spans="1:16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4">
        <v>1081.9736842105262</v>
      </c>
      <c r="J33" s="14">
        <v>1133.3333333333333</v>
      </c>
      <c r="K33" s="14">
        <v>911.11111111111109</v>
      </c>
      <c r="L33" s="14">
        <v>843.57142857142856</v>
      </c>
      <c r="M33" s="21">
        <v>989.33333333333337</v>
      </c>
      <c r="N33" s="36">
        <v>1242.8571428571429</v>
      </c>
      <c r="O33" s="38">
        <f t="shared" si="0"/>
        <v>98.11750417488993</v>
      </c>
      <c r="P33" s="38">
        <f t="shared" si="1"/>
        <v>25.625721986907969</v>
      </c>
    </row>
    <row r="34" spans="1:16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4">
        <v>998.82352941176475</v>
      </c>
      <c r="J34" s="14">
        <v>1122.1052631578948</v>
      </c>
      <c r="K34" s="14">
        <v>964.41176470588232</v>
      </c>
      <c r="L34" s="14">
        <v>897.05882352941171</v>
      </c>
      <c r="M34" s="21">
        <v>1051.1764705882354</v>
      </c>
      <c r="N34" s="36">
        <v>1443.75</v>
      </c>
      <c r="O34" s="38">
        <f t="shared" si="0"/>
        <v>120</v>
      </c>
      <c r="P34" s="38">
        <f t="shared" si="1"/>
        <v>37.346110800223833</v>
      </c>
    </row>
    <row r="35" spans="1:16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4">
        <v>969.21052631578948</v>
      </c>
      <c r="J35" s="14">
        <v>1140.2777777777778</v>
      </c>
      <c r="K35" s="14">
        <v>931.17647058823525</v>
      </c>
      <c r="L35" s="14">
        <v>910.83333333333337</v>
      </c>
      <c r="M35" s="21">
        <v>1012.9411764705883</v>
      </c>
      <c r="N35" s="36">
        <v>1700</v>
      </c>
      <c r="O35" s="38">
        <f t="shared" si="0"/>
        <v>150.42492917847025</v>
      </c>
      <c r="P35" s="38">
        <f t="shared" si="1"/>
        <v>67.828106852497086</v>
      </c>
    </row>
    <row r="36" spans="1:16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4">
        <v>1095</v>
      </c>
      <c r="J36" s="14">
        <v>1157.1428571428571</v>
      </c>
      <c r="K36" s="14">
        <v>956.25</v>
      </c>
      <c r="L36" s="14">
        <v>764.28571428571433</v>
      </c>
      <c r="M36" s="21">
        <v>1077.7777777777778</v>
      </c>
      <c r="N36" s="36">
        <v>1211.1111111111111</v>
      </c>
      <c r="O36" s="38">
        <f t="shared" si="0"/>
        <v>65.905631659056326</v>
      </c>
      <c r="P36" s="38">
        <f t="shared" si="1"/>
        <v>12.371134020618548</v>
      </c>
    </row>
    <row r="37" spans="1:16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4">
        <v>1019.1666666666666</v>
      </c>
      <c r="J37" s="14">
        <v>1187.5</v>
      </c>
      <c r="K37" s="14">
        <v>839.375</v>
      </c>
      <c r="L37" s="14">
        <v>710</v>
      </c>
      <c r="M37" s="21">
        <v>1140.625</v>
      </c>
      <c r="N37" s="36">
        <v>1500</v>
      </c>
      <c r="O37" s="38">
        <f t="shared" si="0"/>
        <v>110.9375</v>
      </c>
      <c r="P37" s="38">
        <f t="shared" si="1"/>
        <v>31.506849315068493</v>
      </c>
    </row>
    <row r="38" spans="1:16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4">
        <v>1091.6666666666667</v>
      </c>
      <c r="J38" s="14">
        <v>1144.4444444444443</v>
      </c>
      <c r="K38" s="14">
        <v>1012.5</v>
      </c>
      <c r="L38" s="14">
        <v>728.57142857142856</v>
      </c>
      <c r="M38" s="21">
        <v>1100</v>
      </c>
      <c r="N38" s="36">
        <v>1814</v>
      </c>
      <c r="O38" s="38">
        <f t="shared" si="0"/>
        <v>138.23639774859285</v>
      </c>
      <c r="P38" s="38">
        <f t="shared" si="1"/>
        <v>64.909090909090907</v>
      </c>
    </row>
    <row r="39" spans="1:16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4">
        <v>1110</v>
      </c>
      <c r="J39" s="14">
        <v>1128.8461538461538</v>
      </c>
      <c r="K39" s="14">
        <v>978.75</v>
      </c>
      <c r="L39" s="14">
        <v>787.5</v>
      </c>
      <c r="M39" s="21">
        <v>1087.5</v>
      </c>
      <c r="N39" s="36">
        <v>1787.5</v>
      </c>
      <c r="O39" s="38">
        <f t="shared" si="0"/>
        <v>106.61327608982828</v>
      </c>
      <c r="P39" s="38">
        <f t="shared" si="1"/>
        <v>64.367816091954026</v>
      </c>
    </row>
    <row r="40" spans="1:16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4">
        <v>1109.090909090909</v>
      </c>
      <c r="J40" s="14">
        <v>1237.5</v>
      </c>
      <c r="K40" s="14">
        <v>1075</v>
      </c>
      <c r="L40" s="14">
        <v>850</v>
      </c>
      <c r="M40" s="21">
        <v>1000</v>
      </c>
      <c r="N40" s="36">
        <v>1525</v>
      </c>
      <c r="O40" s="38">
        <f t="shared" si="0"/>
        <v>87.692307692307693</v>
      </c>
      <c r="P40" s="38">
        <f t="shared" si="1"/>
        <v>52.5</v>
      </c>
    </row>
    <row r="41" spans="1:16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4">
        <v>1040</v>
      </c>
      <c r="J41" s="14">
        <v>1154.1666666666667</v>
      </c>
      <c r="K41" s="14">
        <v>882.35294117647061</v>
      </c>
      <c r="L41" s="14">
        <v>800</v>
      </c>
      <c r="M41" s="21">
        <v>988.82352941176475</v>
      </c>
      <c r="N41" s="36">
        <v>1232.3529411764705</v>
      </c>
      <c r="O41" s="38">
        <f t="shared" si="0"/>
        <v>54.859165888577643</v>
      </c>
      <c r="P41" s="38">
        <f t="shared" si="1"/>
        <v>24.628197501487197</v>
      </c>
    </row>
    <row r="42" spans="1:16" x14ac:dyDescent="0.25">
      <c r="A42" s="10" t="s">
        <v>59</v>
      </c>
      <c r="B42" s="13">
        <f t="shared" ref="B42:H42" si="2">AVERAGE(B5:B41)</f>
        <v>710.84118483803843</v>
      </c>
      <c r="C42" s="13">
        <f t="shared" si="2"/>
        <v>750.93111265410369</v>
      </c>
      <c r="D42" s="13">
        <f t="shared" si="2"/>
        <v>762.34662521290193</v>
      </c>
      <c r="E42" s="13">
        <f t="shared" si="2"/>
        <v>673.99390865853729</v>
      </c>
      <c r="F42" s="13">
        <f t="shared" si="2"/>
        <v>714.40945067529287</v>
      </c>
      <c r="G42" s="13">
        <f t="shared" si="2"/>
        <v>724.30763499184548</v>
      </c>
      <c r="H42" s="13">
        <f t="shared" si="2"/>
        <v>1015.5098062598064</v>
      </c>
      <c r="I42" s="13">
        <f t="shared" ref="I42:J42" si="3">AVERAGE(I5:I41)</f>
        <v>1059.1904320012679</v>
      </c>
      <c r="J42" s="13">
        <f t="shared" si="3"/>
        <v>1164.0475734168526</v>
      </c>
      <c r="K42" s="13">
        <f t="shared" ref="K42" si="4">AVERAGE(K5:K41)</f>
        <v>955.41834908384317</v>
      </c>
      <c r="L42" s="13">
        <f t="shared" ref="L42:M42" si="5">AVERAGE(L5:L41)</f>
        <v>816.4602431837726</v>
      </c>
      <c r="M42" s="13">
        <f t="shared" si="5"/>
        <v>1032.5910356425061</v>
      </c>
      <c r="N42" s="32">
        <f t="shared" ref="N42" si="6">AVERAGE(N5:N41)</f>
        <v>1434.4425227765012</v>
      </c>
      <c r="O42" s="38"/>
      <c r="P42" s="38"/>
    </row>
    <row r="43" spans="1:16" x14ac:dyDescent="0.25">
      <c r="A43" s="10" t="s">
        <v>38</v>
      </c>
      <c r="B43" s="13"/>
      <c r="C43" s="13">
        <f t="shared" ref="C43:N43" si="7">C42/B42*100-100</f>
        <v>5.6397868709871659</v>
      </c>
      <c r="D43" s="13">
        <f t="shared" si="7"/>
        <v>1.5201810614093603</v>
      </c>
      <c r="E43" s="13">
        <f t="shared" si="7"/>
        <v>-11.589572726145434</v>
      </c>
      <c r="F43" s="13">
        <f t="shared" si="7"/>
        <v>5.9964254123891578</v>
      </c>
      <c r="G43" s="13">
        <f t="shared" si="7"/>
        <v>1.3855057918391793</v>
      </c>
      <c r="H43" s="13">
        <f t="shared" si="7"/>
        <v>40.204211194217123</v>
      </c>
      <c r="I43" s="13">
        <f t="shared" si="7"/>
        <v>4.3013494771006151</v>
      </c>
      <c r="J43" s="13">
        <f t="shared" si="7"/>
        <v>9.8997440165187669</v>
      </c>
      <c r="K43" s="13">
        <f t="shared" si="7"/>
        <v>-17.922740367098214</v>
      </c>
      <c r="L43" s="13">
        <f t="shared" si="7"/>
        <v>-14.544215738929282</v>
      </c>
      <c r="M43" s="13">
        <f t="shared" si="7"/>
        <v>26.471686069603976</v>
      </c>
      <c r="N43" s="32">
        <f t="shared" si="7"/>
        <v>38.916809585118301</v>
      </c>
    </row>
    <row r="44" spans="1:16" x14ac:dyDescent="0.25">
      <c r="A44" s="10" t="s">
        <v>39</v>
      </c>
      <c r="B44" s="13"/>
      <c r="C44" s="13"/>
      <c r="D44" s="13"/>
      <c r="E44" s="13"/>
      <c r="F44" s="13"/>
      <c r="G44" s="13"/>
      <c r="H44" s="13">
        <v>58.56</v>
      </c>
      <c r="I44" s="13">
        <v>55.85</v>
      </c>
      <c r="J44" s="13">
        <v>50.14</v>
      </c>
      <c r="K44" s="13">
        <v>33.479999999999997</v>
      </c>
      <c r="L44" s="13">
        <v>11.92</v>
      </c>
      <c r="M44" s="13">
        <v>27.51</v>
      </c>
      <c r="N44" s="32">
        <f t="shared" ref="N44" si="8">N42/B42*100-100</f>
        <v>101.79507791228102</v>
      </c>
    </row>
    <row r="46" spans="1:16" s="29" customFormat="1" ht="15" customHeight="1" x14ac:dyDescent="0.25">
      <c r="A46" s="39" t="s">
        <v>57</v>
      </c>
      <c r="N46" s="33"/>
      <c r="O46" s="40"/>
      <c r="P46" s="40"/>
    </row>
    <row r="47" spans="1:16" ht="15" customHeight="1" x14ac:dyDescent="0.25">
      <c r="A47" s="4" t="s">
        <v>41</v>
      </c>
    </row>
    <row r="48" spans="1:16" ht="15" customHeight="1" x14ac:dyDescent="0.25">
      <c r="A48" s="4" t="s">
        <v>42</v>
      </c>
    </row>
    <row r="49" spans="1:16" ht="15" customHeight="1" x14ac:dyDescent="0.25">
      <c r="A49" s="4" t="s">
        <v>43</v>
      </c>
    </row>
    <row r="50" spans="1:16" ht="15" customHeight="1" x14ac:dyDescent="0.25"/>
    <row r="51" spans="1:16" s="29" customFormat="1" ht="15" customHeight="1" x14ac:dyDescent="0.25">
      <c r="A51" s="39" t="s">
        <v>58</v>
      </c>
      <c r="N51" s="33"/>
      <c r="O51" s="40"/>
      <c r="P51" s="40"/>
    </row>
    <row r="52" spans="1:16" x14ac:dyDescent="0.25">
      <c r="A52" s="4" t="s">
        <v>44</v>
      </c>
    </row>
    <row r="53" spans="1:16" x14ac:dyDescent="0.25">
      <c r="A53" s="4" t="s">
        <v>45</v>
      </c>
    </row>
    <row r="54" spans="1:16" x14ac:dyDescent="0.25">
      <c r="A54" s="4" t="s">
        <v>46</v>
      </c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T5" sqref="T5"/>
    </sheetView>
  </sheetViews>
  <sheetFormatPr defaultRowHeight="15" x14ac:dyDescent="0.25"/>
  <sheetData>
    <row r="1" spans="1:22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"/>
      <c r="R1" s="14"/>
      <c r="S1" s="14"/>
      <c r="T1" s="14"/>
      <c r="U1" s="21"/>
      <c r="V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2017-02-12T08:02:58Z</dcterms:modified>
</cp:coreProperties>
</file>